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2" sheetId="1" r:id="rId1"/>
    <sheet name="Лист3" sheetId="2" r:id="rId2"/>
  </sheets>
  <definedNames>
    <definedName name="_xlnm.Print_Area" localSheetId="0">'Лист2'!$A$1:$O$52</definedName>
  </definedNames>
  <calcPr fullCalcOnLoad="1"/>
</workbook>
</file>

<file path=xl/sharedStrings.xml><?xml version="1.0" encoding="utf-8"?>
<sst xmlns="http://schemas.openxmlformats.org/spreadsheetml/2006/main" count="153" uniqueCount="84">
  <si>
    <t>Статус</t>
  </si>
  <si>
    <t>ГРБС</t>
  </si>
  <si>
    <t>Рз Пр</t>
  </si>
  <si>
    <t>ЦСР</t>
  </si>
  <si>
    <t>ВР</t>
  </si>
  <si>
    <t>Код бюджетной классификации</t>
  </si>
  <si>
    <t>Наименование муниципальной программы, районной целевой программы</t>
  </si>
  <si>
    <t>Муниципальная программа</t>
  </si>
  <si>
    <t xml:space="preserve">всего </t>
  </si>
  <si>
    <t>Подпрограмма 1.</t>
  </si>
  <si>
    <t>Финансовое обеспечение выполнения муниципального задания на оказание муниципальных услуг МБУ "МФЦ Переволоцкого района"</t>
  </si>
  <si>
    <t>Источники финансирования</t>
  </si>
  <si>
    <t>подпрограмма 2.</t>
  </si>
  <si>
    <t>подпрограмма 3.</t>
  </si>
  <si>
    <t xml:space="preserve">«Развитие торговли в Переволоцком районе» </t>
  </si>
  <si>
    <t>подпрограмма 4.</t>
  </si>
  <si>
    <t>подпрограмма 5</t>
  </si>
  <si>
    <t>Энергосбережение и повышение энергетической эффективности  в Переволоцком районе Оренбургской области</t>
  </si>
  <si>
    <t>бюджет района</t>
  </si>
  <si>
    <t>Обеспечение доступности услуг общественного пассажирского автомобильного транспорта в Переволоцком районе Оренбургской области</t>
  </si>
  <si>
    <t xml:space="preserve">Ресурсное обеспечение реализации муниципальной программы
«Экономическое развитие Переволоцкого района» на 2014-2016 годы и на перспективу до 2020 года
за счет средств  бюджета района (тыс.рублей)
</t>
  </si>
  <si>
    <t>Возмещение  стоимости горюче-смазочных мариалов  при доставке автомобильным транспортом социально-значимых товаров в отдаленные , труднодоступные и малонаселенные пункты Переволоцкого района</t>
  </si>
  <si>
    <t>Главный распорядитель бюджтных средств</t>
  </si>
  <si>
    <t>администрация района</t>
  </si>
  <si>
    <t>014</t>
  </si>
  <si>
    <t>Всего</t>
  </si>
  <si>
    <t>областной бюджет</t>
  </si>
  <si>
    <t>всего</t>
  </si>
  <si>
    <t>бюджеты поселений</t>
  </si>
  <si>
    <t>Выполнение государственных полномочий по формированию торгового реестра</t>
  </si>
  <si>
    <t>02 0 00 00000</t>
  </si>
  <si>
    <t>610</t>
  </si>
  <si>
    <t>02 1 02 72210</t>
  </si>
  <si>
    <t>04 12</t>
  </si>
  <si>
    <t>810</t>
  </si>
  <si>
    <t>02 3 00 00000</t>
  </si>
  <si>
    <t xml:space="preserve">01 13 </t>
  </si>
  <si>
    <t>120</t>
  </si>
  <si>
    <t>02 3 06 80952</t>
  </si>
  <si>
    <t>02 4 00 00000</t>
  </si>
  <si>
    <t xml:space="preserve">04 08 </t>
  </si>
  <si>
    <t>02 4 09 90780</t>
  </si>
  <si>
    <t xml:space="preserve">04 12 </t>
  </si>
  <si>
    <t>02 3 07 S0610</t>
  </si>
  <si>
    <t xml:space="preserve">Всего </t>
  </si>
  <si>
    <t>бюджет поссовета</t>
  </si>
  <si>
    <t>02 1 00 00000</t>
  </si>
  <si>
    <t>02 2 00 00000</t>
  </si>
  <si>
    <t>администрация  района</t>
  </si>
  <si>
    <t>план</t>
  </si>
  <si>
    <t>Организация  и проведение недели предпринимательства ( Поздравление главы района через СМИ, пуликация в газете об успешных предпринимателях района, комплексная спартакиада среди предпринимателей района,конкурс бизнес проектов среди старшеклассников и др.)</t>
  </si>
  <si>
    <t>«Экономическое развитие Переволоцкого района» на 2019 - 2024 годы</t>
  </si>
  <si>
    <t>Снижение административных барьеров, оптимизация и повышение качества предоставления государственных и муниципальных услуг</t>
  </si>
  <si>
    <t>областной бюдежет</t>
  </si>
  <si>
    <t>бюджет  поссовета</t>
  </si>
  <si>
    <t>Возмещение части затрат, связанных с участием в зарубежных и российских выставочно- ярмарочных мероприятиях</t>
  </si>
  <si>
    <t xml:space="preserve">Информирование населения о преимуществах получения муниципальных услуг в электронном виде (реклама, объявления по радио "Дача", публикации в газете "Светлый путь", тиражирование буклетов, оформление информационного стенда) </t>
  </si>
  <si>
    <t>Организация обучения населения района получению государсвенных и муниципальных услуг в электронном виде</t>
  </si>
  <si>
    <t>Замена теплообменников "Вулкано" в зданияя ФОКа</t>
  </si>
  <si>
    <t>МБУ "КФКиС"</t>
  </si>
  <si>
    <t>Замена задвижек холодной воды в здании ФОКа</t>
  </si>
  <si>
    <t>Замена термодатчиков в здании ФОКа</t>
  </si>
  <si>
    <t>Поверка расходомеров в знадии ФОКа</t>
  </si>
  <si>
    <t>Замена счетчика холодной воды в здании ФОКа</t>
  </si>
  <si>
    <t>Поверка вычислителя в здании ФОКа</t>
  </si>
  <si>
    <t>Установка энергосберегающих светильников в здании ФОКа</t>
  </si>
  <si>
    <t>капитальный ремонт кровли РЦКД "Геолог"</t>
  </si>
  <si>
    <t>Капитальный ремонт кровли Родничнодольского СДК</t>
  </si>
  <si>
    <t>Ремонт системы отопления МБДОУ «Детский сад с. Кичкасс»</t>
  </si>
  <si>
    <t>Ремонт системы отопления МБДОУ «ООШ с. Зубочистка Вторая»</t>
  </si>
  <si>
    <t>Ремонт системы отопления МБОУ «ООШ с. Кариновка»</t>
  </si>
  <si>
    <t>Ремонт отопления МБОУ «ООШ с. Адамовка»</t>
  </si>
  <si>
    <t>отдел образования</t>
  </si>
  <si>
    <t>отдел культуры</t>
  </si>
  <si>
    <t>Капитальный ремонт системы отопления гаражей администрации района</t>
  </si>
  <si>
    <t>Каитальный ремонт теплотрассы до здания администрации района по акту разграничения</t>
  </si>
  <si>
    <t>отдел ОДОМСУ администрации района</t>
  </si>
  <si>
    <t>Поддержка  малого и среднего предпринимательства и формирование благоприятного инвестиционного климата в  муниципальном образовании Переволоцкий район</t>
  </si>
  <si>
    <t>Приложение №5                                                                          к муниципальной  программе «Экономическое развитие Переволоцкого района» на 2019- 2024 годы</t>
  </si>
  <si>
    <t>Участие в Международном Форуме "Оренбуржье  - сердце Еразии"</t>
  </si>
  <si>
    <t>0220693320</t>
  </si>
  <si>
    <t>0412</t>
  </si>
  <si>
    <t>0220493300</t>
  </si>
  <si>
    <t xml:space="preserve">Софинансирование расходов, связанных с осуществлением  пассажирских перевозок автомобильным транспортом в границах поселения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</si>
</sst>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&quot;р.&quot;"/>
    <numFmt numFmtId="178" formatCode="#,##0.00_ ;\-#,##0.00\ "/>
    <numFmt numFmtId="179" formatCode="0.0_ ;\-0.0\ "/>
    <numFmt numFmtId="180" formatCode="[$-FC19]d\ mmmm\ yyyy\ &quot;г.&quot;"/>
    <numFmt numFmtId="181" formatCode="0.000"/>
    <numFmt numFmtId="182" formatCode="0.0000"/>
    <numFmt numFmtId="183" formatCode="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5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33" borderId="11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172" fontId="0" fillId="0" borderId="0" xfId="0" applyNumberFormat="1" applyAlignment="1">
      <alignment horizontal="left" vertical="top"/>
    </xf>
    <xf numFmtId="0" fontId="5" fillId="26" borderId="11" xfId="0" applyFont="1" applyFill="1" applyBorder="1" applyAlignment="1">
      <alignment horizontal="left" vertical="top"/>
    </xf>
    <xf numFmtId="49" fontId="5" fillId="33" borderId="11" xfId="0" applyNumberFormat="1" applyFont="1" applyFill="1" applyBorder="1" applyAlignment="1">
      <alignment horizontal="left" vertical="top" wrapText="1"/>
    </xf>
    <xf numFmtId="172" fontId="5" fillId="0" borderId="11" xfId="0" applyNumberFormat="1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left" vertical="top" textRotation="90"/>
    </xf>
    <xf numFmtId="49" fontId="5" fillId="0" borderId="10" xfId="0" applyNumberFormat="1" applyFont="1" applyBorder="1" applyAlignment="1">
      <alignment horizontal="left" vertical="top" textRotation="90"/>
    </xf>
    <xf numFmtId="49" fontId="5" fillId="0" borderId="11" xfId="0" applyNumberFormat="1" applyFont="1" applyFill="1" applyBorder="1" applyAlignment="1">
      <alignment horizontal="left" vertical="top" textRotation="90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textRotation="90"/>
    </xf>
    <xf numFmtId="49" fontId="5" fillId="0" borderId="10" xfId="0" applyNumberFormat="1" applyFont="1" applyFill="1" applyBorder="1" applyAlignment="1">
      <alignment horizontal="left" vertical="top"/>
    </xf>
    <xf numFmtId="0" fontId="5" fillId="34" borderId="11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textRotation="90"/>
    </xf>
    <xf numFmtId="49" fontId="5" fillId="0" borderId="10" xfId="0" applyNumberFormat="1" applyFont="1" applyFill="1" applyBorder="1" applyAlignment="1">
      <alignment vertical="top"/>
    </xf>
    <xf numFmtId="49" fontId="5" fillId="4" borderId="11" xfId="0" applyNumberFormat="1" applyFont="1" applyFill="1" applyBorder="1" applyAlignment="1">
      <alignment horizontal="left" vertical="top" wrapText="1"/>
    </xf>
    <xf numFmtId="49" fontId="5" fillId="4" borderId="11" xfId="0" applyNumberFormat="1" applyFont="1" applyFill="1" applyBorder="1" applyAlignment="1">
      <alignment horizontal="left" vertical="top" textRotation="90"/>
    </xf>
    <xf numFmtId="49" fontId="5" fillId="4" borderId="11" xfId="0" applyNumberFormat="1" applyFont="1" applyFill="1" applyBorder="1" applyAlignment="1">
      <alignment vertical="top" textRotation="90"/>
    </xf>
    <xf numFmtId="49" fontId="5" fillId="4" borderId="11" xfId="0" applyNumberFormat="1" applyFont="1" applyFill="1" applyBorder="1" applyAlignment="1">
      <alignment horizontal="left" vertical="top"/>
    </xf>
    <xf numFmtId="2" fontId="6" fillId="26" borderId="11" xfId="0" applyNumberFormat="1" applyFont="1" applyFill="1" applyBorder="1" applyAlignment="1">
      <alignment horizontal="left" vertical="top" wrapText="1"/>
    </xf>
    <xf numFmtId="2" fontId="6" fillId="33" borderId="11" xfId="0" applyNumberFormat="1" applyFont="1" applyFill="1" applyBorder="1" applyAlignment="1">
      <alignment horizontal="left" vertical="top"/>
    </xf>
    <xf numFmtId="2" fontId="5" fillId="4" borderId="11" xfId="0" applyNumberFormat="1" applyFont="1" applyFill="1" applyBorder="1" applyAlignment="1">
      <alignment horizontal="left" vertical="top"/>
    </xf>
    <xf numFmtId="2" fontId="5" fillId="4" borderId="11" xfId="0" applyNumberFormat="1" applyFont="1" applyFill="1" applyBorder="1" applyAlignment="1">
      <alignment horizontal="left" vertical="top" wrapText="1"/>
    </xf>
    <xf numFmtId="2" fontId="5" fillId="0" borderId="11" xfId="0" applyNumberFormat="1" applyFont="1" applyBorder="1" applyAlignment="1">
      <alignment horizontal="left" vertical="top"/>
    </xf>
    <xf numFmtId="2" fontId="5" fillId="0" borderId="11" xfId="0" applyNumberFormat="1" applyFont="1" applyFill="1" applyBorder="1" applyAlignment="1">
      <alignment horizontal="left" vertical="top"/>
    </xf>
    <xf numFmtId="2" fontId="7" fillId="0" borderId="11" xfId="0" applyNumberFormat="1" applyFont="1" applyFill="1" applyBorder="1" applyAlignment="1">
      <alignment horizontal="left" vertical="top"/>
    </xf>
    <xf numFmtId="2" fontId="5" fillId="0" borderId="11" xfId="0" applyNumberFormat="1" applyFont="1" applyFill="1" applyBorder="1" applyAlignment="1">
      <alignment horizontal="left" vertical="top" wrapText="1"/>
    </xf>
    <xf numFmtId="2" fontId="7" fillId="0" borderId="11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textRotation="90" wrapText="1"/>
    </xf>
    <xf numFmtId="2" fontId="5" fillId="0" borderId="10" xfId="0" applyNumberFormat="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44" fillId="0" borderId="11" xfId="0" applyFont="1" applyBorder="1" applyAlignment="1">
      <alignment vertical="top" wrapText="1"/>
    </xf>
    <xf numFmtId="0" fontId="45" fillId="0" borderId="11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left" vertical="top"/>
    </xf>
    <xf numFmtId="49" fontId="5" fillId="4" borderId="10" xfId="0" applyNumberFormat="1" applyFont="1" applyFill="1" applyBorder="1" applyAlignment="1">
      <alignment horizontal="left" vertical="top"/>
    </xf>
    <xf numFmtId="49" fontId="5" fillId="4" borderId="14" xfId="0" applyNumberFormat="1" applyFont="1" applyFill="1" applyBorder="1" applyAlignment="1">
      <alignment horizontal="left" vertical="top"/>
    </xf>
    <xf numFmtId="49" fontId="5" fillId="4" borderId="13" xfId="0" applyNumberFormat="1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left" vertical="top" textRotation="90" wrapText="1"/>
    </xf>
    <xf numFmtId="0" fontId="5" fillId="4" borderId="14" xfId="0" applyFont="1" applyFill="1" applyBorder="1" applyAlignment="1">
      <alignment horizontal="left" vertical="top" textRotation="90" wrapText="1"/>
    </xf>
    <xf numFmtId="49" fontId="5" fillId="4" borderId="10" xfId="0" applyNumberFormat="1" applyFont="1" applyFill="1" applyBorder="1" applyAlignment="1">
      <alignment horizontal="left" vertical="top" textRotation="90"/>
    </xf>
    <xf numFmtId="49" fontId="5" fillId="4" borderId="14" xfId="0" applyNumberFormat="1" applyFont="1" applyFill="1" applyBorder="1" applyAlignment="1">
      <alignment horizontal="left" vertical="top" textRotation="90"/>
    </xf>
    <xf numFmtId="49" fontId="5" fillId="4" borderId="13" xfId="0" applyNumberFormat="1" applyFont="1" applyFill="1" applyBorder="1" applyAlignment="1">
      <alignment horizontal="left" vertical="top" textRotation="90"/>
    </xf>
    <xf numFmtId="0" fontId="5" fillId="4" borderId="10" xfId="0" applyFont="1" applyFill="1" applyBorder="1" applyAlignment="1">
      <alignment horizontal="left" vertical="top" wrapText="1"/>
    </xf>
    <xf numFmtId="0" fontId="5" fillId="4" borderId="14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5" fillId="33" borderId="12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 horizontal="left" vertical="top"/>
    </xf>
    <xf numFmtId="0" fontId="5" fillId="26" borderId="10" xfId="0" applyFont="1" applyFill="1" applyBorder="1" applyAlignment="1">
      <alignment horizontal="left" vertical="top"/>
    </xf>
    <xf numFmtId="0" fontId="5" fillId="26" borderId="14" xfId="0" applyFont="1" applyFill="1" applyBorder="1" applyAlignment="1">
      <alignment horizontal="left" vertical="top"/>
    </xf>
    <xf numFmtId="0" fontId="5" fillId="26" borderId="13" xfId="0" applyFont="1" applyFill="1" applyBorder="1" applyAlignment="1">
      <alignment horizontal="left" vertical="top"/>
    </xf>
    <xf numFmtId="0" fontId="3" fillId="26" borderId="10" xfId="0" applyFont="1" applyFill="1" applyBorder="1" applyAlignment="1">
      <alignment horizontal="left" vertical="top" textRotation="90"/>
    </xf>
    <xf numFmtId="0" fontId="3" fillId="26" borderId="14" xfId="0" applyFont="1" applyFill="1" applyBorder="1" applyAlignment="1">
      <alignment horizontal="left" vertical="top" textRotation="90"/>
    </xf>
    <xf numFmtId="0" fontId="3" fillId="26" borderId="13" xfId="0" applyFont="1" applyFill="1" applyBorder="1" applyAlignment="1">
      <alignment horizontal="left" vertical="top" textRotation="90"/>
    </xf>
    <xf numFmtId="0" fontId="5" fillId="26" borderId="10" xfId="0" applyFont="1" applyFill="1" applyBorder="1" applyAlignment="1">
      <alignment horizontal="left" vertical="top" wrapText="1"/>
    </xf>
    <xf numFmtId="0" fontId="5" fillId="26" borderId="14" xfId="0" applyFont="1" applyFill="1" applyBorder="1" applyAlignment="1">
      <alignment horizontal="left" vertical="top" wrapText="1"/>
    </xf>
    <xf numFmtId="0" fontId="5" fillId="26" borderId="13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5" fillId="4" borderId="10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49" fontId="5" fillId="4" borderId="10" xfId="0" applyNumberFormat="1" applyFont="1" applyFill="1" applyBorder="1" applyAlignment="1">
      <alignment horizontal="center" vertical="top" textRotation="90"/>
    </xf>
    <xf numFmtId="49" fontId="5" fillId="4" borderId="13" xfId="0" applyNumberFormat="1" applyFont="1" applyFill="1" applyBorder="1" applyAlignment="1">
      <alignment horizontal="center" vertical="top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view="pageBreakPreview" zoomScale="90" zoomScaleNormal="90" zoomScaleSheetLayoutView="90" workbookViewId="0" topLeftCell="A29">
      <selection activeCell="B36" sqref="B36:B37"/>
    </sheetView>
  </sheetViews>
  <sheetFormatPr defaultColWidth="9.140625" defaultRowHeight="15"/>
  <cols>
    <col min="1" max="1" width="7.57421875" style="0" customWidth="1"/>
    <col min="2" max="2" width="41.28125" style="0" customWidth="1"/>
    <col min="3" max="3" width="13.28125" style="0" customWidth="1"/>
    <col min="4" max="4" width="6.57421875" style="0" customWidth="1"/>
    <col min="5" max="5" width="6.140625" style="0" customWidth="1"/>
    <col min="6" max="7" width="5.28125" style="0" customWidth="1"/>
    <col min="8" max="8" width="11.421875" style="0" customWidth="1"/>
    <col min="9" max="9" width="10.57421875" style="0" customWidth="1"/>
    <col min="10" max="10" width="12.00390625" style="0" customWidth="1"/>
    <col min="11" max="11" width="11.7109375" style="0" customWidth="1"/>
    <col min="12" max="12" width="11.8515625" style="0" customWidth="1"/>
    <col min="13" max="13" width="10.140625" style="0" customWidth="1"/>
    <col min="14" max="14" width="9.7109375" style="0" customWidth="1"/>
    <col min="15" max="15" width="12.140625" style="0" customWidth="1"/>
    <col min="16" max="16" width="10.421875" style="0" bestFit="1" customWidth="1"/>
  </cols>
  <sheetData>
    <row r="1" spans="1:15" ht="18.75">
      <c r="A1" s="1"/>
      <c r="B1" s="1"/>
      <c r="C1" s="1"/>
      <c r="D1" s="1"/>
      <c r="E1" s="1"/>
      <c r="F1" s="1"/>
      <c r="G1" s="1"/>
      <c r="H1" s="1"/>
      <c r="I1" s="1"/>
      <c r="J1" s="66" t="s">
        <v>78</v>
      </c>
      <c r="K1" s="67"/>
      <c r="L1" s="67"/>
      <c r="M1" s="67"/>
      <c r="N1" s="67"/>
      <c r="O1" s="1"/>
    </row>
    <row r="2" spans="1:15" ht="18.75">
      <c r="A2" s="1"/>
      <c r="B2" s="1"/>
      <c r="C2" s="1"/>
      <c r="D2" s="1"/>
      <c r="E2" s="1"/>
      <c r="F2" s="1"/>
      <c r="G2" s="1"/>
      <c r="H2" s="1"/>
      <c r="I2" s="1"/>
      <c r="J2" s="67"/>
      <c r="K2" s="67"/>
      <c r="L2" s="67"/>
      <c r="M2" s="67"/>
      <c r="N2" s="67"/>
      <c r="O2" s="1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67"/>
      <c r="K3" s="67"/>
      <c r="L3" s="67"/>
      <c r="M3" s="67"/>
      <c r="N3" s="67"/>
      <c r="O3" s="1"/>
    </row>
    <row r="4" spans="1:15" ht="18.75">
      <c r="A4" s="1"/>
      <c r="B4" s="1"/>
      <c r="C4" s="1"/>
      <c r="D4" s="1"/>
      <c r="E4" s="1"/>
      <c r="F4" s="1"/>
      <c r="G4" s="1"/>
      <c r="H4" s="1"/>
      <c r="I4" s="1"/>
      <c r="J4" s="67"/>
      <c r="K4" s="67"/>
      <c r="L4" s="67"/>
      <c r="M4" s="67"/>
      <c r="N4" s="67"/>
      <c r="O4" s="1"/>
    </row>
    <row r="5" spans="1:15" ht="18.75">
      <c r="A5" s="1"/>
      <c r="B5" s="1"/>
      <c r="C5" s="1"/>
      <c r="D5" s="1"/>
      <c r="E5" s="1"/>
      <c r="F5" s="1"/>
      <c r="G5" s="1"/>
      <c r="H5" s="1"/>
      <c r="I5" s="1"/>
      <c r="J5" s="67"/>
      <c r="K5" s="67"/>
      <c r="L5" s="67"/>
      <c r="M5" s="67"/>
      <c r="N5" s="67"/>
      <c r="O5" s="1"/>
    </row>
    <row r="6" spans="1:15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18.75">
      <c r="A7" s="68" t="s">
        <v>20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4"/>
      <c r="P7" s="5"/>
    </row>
    <row r="8" spans="1:16" ht="78.75">
      <c r="A8" s="6" t="s">
        <v>0</v>
      </c>
      <c r="B8" s="6" t="s">
        <v>6</v>
      </c>
      <c r="C8" s="6" t="s">
        <v>22</v>
      </c>
      <c r="D8" s="70" t="s">
        <v>5</v>
      </c>
      <c r="E8" s="71"/>
      <c r="F8" s="71"/>
      <c r="G8" s="72"/>
      <c r="H8" s="6" t="s">
        <v>11</v>
      </c>
      <c r="I8" s="7"/>
      <c r="J8" s="71"/>
      <c r="K8" s="71"/>
      <c r="L8" s="71"/>
      <c r="M8" s="71"/>
      <c r="N8" s="71"/>
      <c r="O8" s="72"/>
      <c r="P8" s="5"/>
    </row>
    <row r="9" spans="1:16" ht="15.75">
      <c r="A9" s="6"/>
      <c r="B9" s="23"/>
      <c r="C9" s="23"/>
      <c r="D9" s="23"/>
      <c r="E9" s="24"/>
      <c r="F9" s="24"/>
      <c r="G9" s="24"/>
      <c r="H9" s="23"/>
      <c r="I9" s="24" t="s">
        <v>49</v>
      </c>
      <c r="J9" s="24" t="s">
        <v>49</v>
      </c>
      <c r="K9" s="24" t="s">
        <v>49</v>
      </c>
      <c r="L9" s="24" t="s">
        <v>49</v>
      </c>
      <c r="M9" s="24" t="s">
        <v>49</v>
      </c>
      <c r="N9" s="24" t="s">
        <v>49</v>
      </c>
      <c r="O9" s="24"/>
      <c r="P9" s="5"/>
    </row>
    <row r="10" spans="1:16" ht="15.75">
      <c r="A10" s="8"/>
      <c r="B10" s="8"/>
      <c r="C10" s="8"/>
      <c r="D10" s="9" t="s">
        <v>1</v>
      </c>
      <c r="E10" s="8" t="s">
        <v>2</v>
      </c>
      <c r="F10" s="8" t="s">
        <v>3</v>
      </c>
      <c r="G10" s="8" t="s">
        <v>4</v>
      </c>
      <c r="H10" s="8"/>
      <c r="I10" s="9">
        <v>2019</v>
      </c>
      <c r="J10" s="9">
        <v>2020</v>
      </c>
      <c r="K10" s="9">
        <v>2021</v>
      </c>
      <c r="L10" s="20">
        <v>2022</v>
      </c>
      <c r="M10" s="9">
        <v>2023</v>
      </c>
      <c r="N10" s="9">
        <v>2024</v>
      </c>
      <c r="O10" s="8" t="s">
        <v>8</v>
      </c>
      <c r="P10" s="10"/>
    </row>
    <row r="11" spans="1:16" ht="15.75" customHeight="1">
      <c r="A11" s="86" t="s">
        <v>7</v>
      </c>
      <c r="B11" s="79" t="s">
        <v>51</v>
      </c>
      <c r="C11" s="79"/>
      <c r="D11" s="79"/>
      <c r="E11" s="73"/>
      <c r="F11" s="76" t="s">
        <v>30</v>
      </c>
      <c r="G11" s="73"/>
      <c r="H11" s="11" t="s">
        <v>25</v>
      </c>
      <c r="I11" s="34">
        <f>I12+I13+I14</f>
        <v>4199.2</v>
      </c>
      <c r="J11" s="34">
        <f aca="true" t="shared" si="0" ref="J11:O11">J12+J13+J14</f>
        <v>3963.2999999999997</v>
      </c>
      <c r="K11" s="34">
        <f t="shared" si="0"/>
        <v>3963.2999999999997</v>
      </c>
      <c r="L11" s="34">
        <f t="shared" si="0"/>
        <v>4091.1</v>
      </c>
      <c r="M11" s="34">
        <f t="shared" si="0"/>
        <v>4089.4</v>
      </c>
      <c r="N11" s="34">
        <f t="shared" si="0"/>
        <v>4153.6</v>
      </c>
      <c r="O11" s="34">
        <f t="shared" si="0"/>
        <v>24459.899999999998</v>
      </c>
      <c r="P11" s="51">
        <f>I11+J11+K11+L11+M11+N11</f>
        <v>24459.9</v>
      </c>
    </row>
    <row r="12" spans="1:18" ht="67.5" customHeight="1">
      <c r="A12" s="87"/>
      <c r="B12" s="80"/>
      <c r="C12" s="80"/>
      <c r="D12" s="80"/>
      <c r="E12" s="74"/>
      <c r="F12" s="77"/>
      <c r="G12" s="74"/>
      <c r="H12" s="12" t="s">
        <v>26</v>
      </c>
      <c r="I12" s="35">
        <f>I27</f>
        <v>207.6</v>
      </c>
      <c r="J12" s="35">
        <f aca="true" t="shared" si="1" ref="J12:O12">J27</f>
        <v>6.7</v>
      </c>
      <c r="K12" s="35">
        <f t="shared" si="1"/>
        <v>6.7</v>
      </c>
      <c r="L12" s="35">
        <f t="shared" si="1"/>
        <v>0</v>
      </c>
      <c r="M12" s="35">
        <f t="shared" si="1"/>
        <v>0</v>
      </c>
      <c r="N12" s="35">
        <f t="shared" si="1"/>
        <v>0</v>
      </c>
      <c r="O12" s="35">
        <f t="shared" si="1"/>
        <v>221</v>
      </c>
      <c r="P12" s="10">
        <f>N12+M12+L12+K12+J12+I12</f>
        <v>221</v>
      </c>
      <c r="Q12" s="2"/>
      <c r="R12" s="2"/>
    </row>
    <row r="13" spans="1:18" ht="67.5" customHeight="1">
      <c r="A13" s="87"/>
      <c r="B13" s="80"/>
      <c r="C13" s="80"/>
      <c r="D13" s="80"/>
      <c r="E13" s="74"/>
      <c r="F13" s="77"/>
      <c r="G13" s="74"/>
      <c r="H13" s="12" t="s">
        <v>18</v>
      </c>
      <c r="I13" s="35">
        <f aca="true" t="shared" si="2" ref="I13:O13">I16+I21+I28+I37</f>
        <v>3431.6</v>
      </c>
      <c r="J13" s="35">
        <f t="shared" si="2"/>
        <v>3396.6</v>
      </c>
      <c r="K13" s="35">
        <f t="shared" si="2"/>
        <v>3396.6</v>
      </c>
      <c r="L13" s="35">
        <f t="shared" si="2"/>
        <v>3531.1</v>
      </c>
      <c r="M13" s="35">
        <f t="shared" si="2"/>
        <v>3529.4</v>
      </c>
      <c r="N13" s="35">
        <f t="shared" si="2"/>
        <v>3593.6</v>
      </c>
      <c r="O13" s="35">
        <f t="shared" si="2"/>
        <v>20878.899999999998</v>
      </c>
      <c r="P13" s="10">
        <f>N13+M13+L13+K13+J13+I13</f>
        <v>20878.899999999998</v>
      </c>
      <c r="Q13" s="2"/>
      <c r="R13" s="2"/>
    </row>
    <row r="14" spans="1:18" ht="67.5" customHeight="1">
      <c r="A14" s="88"/>
      <c r="B14" s="81"/>
      <c r="C14" s="81"/>
      <c r="D14" s="81"/>
      <c r="E14" s="75"/>
      <c r="F14" s="78"/>
      <c r="G14" s="75"/>
      <c r="H14" s="12" t="s">
        <v>28</v>
      </c>
      <c r="I14" s="35">
        <f>I22+I34</f>
        <v>560</v>
      </c>
      <c r="J14" s="35">
        <f aca="true" t="shared" si="3" ref="J14:O14">J22+J34</f>
        <v>560</v>
      </c>
      <c r="K14" s="35">
        <f t="shared" si="3"/>
        <v>560</v>
      </c>
      <c r="L14" s="35">
        <f t="shared" si="3"/>
        <v>560</v>
      </c>
      <c r="M14" s="35">
        <f t="shared" si="3"/>
        <v>560</v>
      </c>
      <c r="N14" s="35">
        <f t="shared" si="3"/>
        <v>560</v>
      </c>
      <c r="O14" s="35">
        <f t="shared" si="3"/>
        <v>3360</v>
      </c>
      <c r="P14" s="10">
        <f>N14+M14+L14+K14+J14+I14</f>
        <v>3360</v>
      </c>
      <c r="Q14" s="2"/>
      <c r="R14" s="2"/>
    </row>
    <row r="15" spans="1:16" ht="45" customHeight="1">
      <c r="A15" s="60" t="s">
        <v>9</v>
      </c>
      <c r="B15" s="60" t="s">
        <v>52</v>
      </c>
      <c r="C15" s="60"/>
      <c r="D15" s="91"/>
      <c r="E15" s="91"/>
      <c r="F15" s="57" t="s">
        <v>46</v>
      </c>
      <c r="G15" s="91"/>
      <c r="H15" s="30" t="s">
        <v>44</v>
      </c>
      <c r="I15" s="36">
        <f aca="true" t="shared" si="4" ref="I15:N15">I16</f>
        <v>3396.6</v>
      </c>
      <c r="J15" s="36">
        <f t="shared" si="4"/>
        <v>3396.6</v>
      </c>
      <c r="K15" s="36">
        <f t="shared" si="4"/>
        <v>3396.6</v>
      </c>
      <c r="L15" s="36">
        <f t="shared" si="4"/>
        <v>3416.6</v>
      </c>
      <c r="M15" s="36">
        <f t="shared" si="4"/>
        <v>3416.6</v>
      </c>
      <c r="N15" s="36">
        <f t="shared" si="4"/>
        <v>3416.6</v>
      </c>
      <c r="O15" s="37">
        <f aca="true" t="shared" si="5" ref="O15:O24">N15+M15+L15+K15+J15+I15</f>
        <v>20439.6</v>
      </c>
      <c r="P15" s="10"/>
    </row>
    <row r="16" spans="1:16" ht="44.25" customHeight="1">
      <c r="A16" s="61"/>
      <c r="B16" s="61"/>
      <c r="C16" s="61"/>
      <c r="D16" s="92"/>
      <c r="E16" s="92"/>
      <c r="F16" s="58"/>
      <c r="G16" s="92"/>
      <c r="H16" s="30" t="s">
        <v>18</v>
      </c>
      <c r="I16" s="36">
        <f aca="true" t="shared" si="6" ref="I16:N16">I17+I18+I19</f>
        <v>3396.6</v>
      </c>
      <c r="J16" s="36">
        <f t="shared" si="6"/>
        <v>3396.6</v>
      </c>
      <c r="K16" s="36">
        <f t="shared" si="6"/>
        <v>3396.6</v>
      </c>
      <c r="L16" s="36">
        <f t="shared" si="6"/>
        <v>3416.6</v>
      </c>
      <c r="M16" s="36">
        <f t="shared" si="6"/>
        <v>3416.6</v>
      </c>
      <c r="N16" s="36">
        <f t="shared" si="6"/>
        <v>3416.6</v>
      </c>
      <c r="O16" s="37">
        <f t="shared" si="5"/>
        <v>20439.6</v>
      </c>
      <c r="P16" s="13"/>
    </row>
    <row r="17" spans="1:16" ht="91.5" customHeight="1">
      <c r="A17" s="9"/>
      <c r="B17" s="9" t="s">
        <v>10</v>
      </c>
      <c r="C17" s="20" t="s">
        <v>23</v>
      </c>
      <c r="D17" s="16" t="s">
        <v>24</v>
      </c>
      <c r="E17" s="21" t="s">
        <v>33</v>
      </c>
      <c r="F17" s="21" t="s">
        <v>32</v>
      </c>
      <c r="G17" s="21" t="s">
        <v>31</v>
      </c>
      <c r="H17" s="18" t="s">
        <v>18</v>
      </c>
      <c r="I17" s="39">
        <v>3396.6</v>
      </c>
      <c r="J17" s="39">
        <v>3396.6</v>
      </c>
      <c r="K17" s="39">
        <v>3396.6</v>
      </c>
      <c r="L17" s="39">
        <v>3396.6</v>
      </c>
      <c r="M17" s="39">
        <v>3396.6</v>
      </c>
      <c r="N17" s="39">
        <v>3396.6</v>
      </c>
      <c r="O17" s="41">
        <f t="shared" si="5"/>
        <v>20379.6</v>
      </c>
      <c r="P17" s="10"/>
    </row>
    <row r="18" spans="1:16" ht="123" customHeight="1">
      <c r="A18" s="3"/>
      <c r="B18" s="9" t="s">
        <v>56</v>
      </c>
      <c r="C18" s="20" t="s">
        <v>23</v>
      </c>
      <c r="D18" s="16"/>
      <c r="E18" s="21"/>
      <c r="F18" s="21"/>
      <c r="G18" s="21"/>
      <c r="H18" s="18" t="s">
        <v>18</v>
      </c>
      <c r="I18" s="38">
        <v>0</v>
      </c>
      <c r="J18" s="38">
        <v>0</v>
      </c>
      <c r="K18" s="39">
        <v>0</v>
      </c>
      <c r="L18" s="40">
        <v>10</v>
      </c>
      <c r="M18" s="39">
        <v>10</v>
      </c>
      <c r="N18" s="39">
        <v>10</v>
      </c>
      <c r="O18" s="41">
        <f t="shared" si="5"/>
        <v>30</v>
      </c>
      <c r="P18" s="10"/>
    </row>
    <row r="19" spans="1:16" ht="54" customHeight="1">
      <c r="A19" s="3"/>
      <c r="B19" s="9" t="s">
        <v>57</v>
      </c>
      <c r="C19" s="20" t="s">
        <v>23</v>
      </c>
      <c r="D19" s="16"/>
      <c r="E19" s="21"/>
      <c r="F19" s="21"/>
      <c r="G19" s="21"/>
      <c r="H19" s="18" t="s">
        <v>18</v>
      </c>
      <c r="I19" s="38">
        <v>0</v>
      </c>
      <c r="J19" s="38">
        <v>0</v>
      </c>
      <c r="K19" s="39">
        <v>0</v>
      </c>
      <c r="L19" s="40">
        <v>10</v>
      </c>
      <c r="M19" s="39">
        <v>10</v>
      </c>
      <c r="N19" s="39">
        <v>10</v>
      </c>
      <c r="O19" s="41">
        <f t="shared" si="5"/>
        <v>30</v>
      </c>
      <c r="P19" s="10"/>
    </row>
    <row r="20" spans="1:16" ht="77.25" customHeight="1">
      <c r="A20" s="60" t="s">
        <v>12</v>
      </c>
      <c r="B20" s="82" t="s">
        <v>77</v>
      </c>
      <c r="C20" s="60"/>
      <c r="D20" s="31"/>
      <c r="E20" s="31"/>
      <c r="F20" s="32" t="s">
        <v>47</v>
      </c>
      <c r="G20" s="31"/>
      <c r="H20" s="30" t="s">
        <v>27</v>
      </c>
      <c r="I20" s="36">
        <f aca="true" t="shared" si="7" ref="I20:N20">I21+I22</f>
        <v>100</v>
      </c>
      <c r="J20" s="36">
        <f t="shared" si="7"/>
        <v>100</v>
      </c>
      <c r="K20" s="36">
        <f t="shared" si="7"/>
        <v>100</v>
      </c>
      <c r="L20" s="36">
        <f t="shared" si="7"/>
        <v>127</v>
      </c>
      <c r="M20" s="36">
        <f t="shared" si="7"/>
        <v>127</v>
      </c>
      <c r="N20" s="36">
        <f t="shared" si="7"/>
        <v>127</v>
      </c>
      <c r="O20" s="36">
        <f t="shared" si="5"/>
        <v>681</v>
      </c>
      <c r="P20" s="10"/>
    </row>
    <row r="21" spans="1:16" ht="54" customHeight="1">
      <c r="A21" s="61"/>
      <c r="B21" s="82"/>
      <c r="C21" s="61"/>
      <c r="D21" s="31"/>
      <c r="E21" s="31"/>
      <c r="F21" s="32"/>
      <c r="G21" s="33"/>
      <c r="H21" s="30" t="s">
        <v>18</v>
      </c>
      <c r="I21" s="36">
        <f aca="true" t="shared" si="8" ref="I21:N21">I23+I25</f>
        <v>0</v>
      </c>
      <c r="J21" s="36">
        <f t="shared" si="8"/>
        <v>0</v>
      </c>
      <c r="K21" s="36">
        <f t="shared" si="8"/>
        <v>0</v>
      </c>
      <c r="L21" s="36">
        <f t="shared" si="8"/>
        <v>27</v>
      </c>
      <c r="M21" s="36">
        <f t="shared" si="8"/>
        <v>27</v>
      </c>
      <c r="N21" s="36">
        <f t="shared" si="8"/>
        <v>27</v>
      </c>
      <c r="O21" s="36">
        <f t="shared" si="5"/>
        <v>81</v>
      </c>
      <c r="P21" s="10"/>
    </row>
    <row r="22" spans="1:16" ht="54" customHeight="1">
      <c r="A22" s="61"/>
      <c r="B22" s="82"/>
      <c r="C22" s="61"/>
      <c r="D22" s="31"/>
      <c r="E22" s="31"/>
      <c r="F22" s="32"/>
      <c r="G22" s="33"/>
      <c r="H22" s="30" t="s">
        <v>45</v>
      </c>
      <c r="I22" s="36">
        <f aca="true" t="shared" si="9" ref="I22:N22">I24</f>
        <v>100</v>
      </c>
      <c r="J22" s="36">
        <f t="shared" si="9"/>
        <v>100</v>
      </c>
      <c r="K22" s="36">
        <f t="shared" si="9"/>
        <v>100</v>
      </c>
      <c r="L22" s="36">
        <f t="shared" si="9"/>
        <v>100</v>
      </c>
      <c r="M22" s="36">
        <f t="shared" si="9"/>
        <v>100</v>
      </c>
      <c r="N22" s="36">
        <f t="shared" si="9"/>
        <v>100</v>
      </c>
      <c r="O22" s="36">
        <f t="shared" si="5"/>
        <v>600</v>
      </c>
      <c r="P22" s="10"/>
    </row>
    <row r="23" spans="1:16" ht="158.25" customHeight="1">
      <c r="A23" s="25"/>
      <c r="B23" s="26" t="s">
        <v>50</v>
      </c>
      <c r="C23" s="19" t="s">
        <v>48</v>
      </c>
      <c r="D23" s="16" t="s">
        <v>24</v>
      </c>
      <c r="E23" s="21" t="s">
        <v>33</v>
      </c>
      <c r="F23" s="21" t="s">
        <v>80</v>
      </c>
      <c r="G23" s="21"/>
      <c r="H23" s="18" t="s">
        <v>18</v>
      </c>
      <c r="I23" s="38">
        <v>0</v>
      </c>
      <c r="J23" s="38">
        <v>0</v>
      </c>
      <c r="K23" s="39">
        <v>0</v>
      </c>
      <c r="L23" s="39">
        <v>7</v>
      </c>
      <c r="M23" s="39">
        <v>7</v>
      </c>
      <c r="N23" s="39">
        <v>7</v>
      </c>
      <c r="O23" s="38">
        <f t="shared" si="5"/>
        <v>21</v>
      </c>
      <c r="P23" s="10"/>
    </row>
    <row r="24" spans="1:16" ht="87" customHeight="1">
      <c r="A24" s="9"/>
      <c r="B24" s="9" t="s">
        <v>55</v>
      </c>
      <c r="C24" s="20" t="s">
        <v>23</v>
      </c>
      <c r="D24" s="16" t="s">
        <v>24</v>
      </c>
      <c r="E24" s="21" t="s">
        <v>33</v>
      </c>
      <c r="F24" s="16" t="s">
        <v>82</v>
      </c>
      <c r="G24" s="16"/>
      <c r="H24" s="18" t="s">
        <v>45</v>
      </c>
      <c r="I24" s="38">
        <v>100</v>
      </c>
      <c r="J24" s="38">
        <v>100</v>
      </c>
      <c r="K24" s="38">
        <v>100</v>
      </c>
      <c r="L24" s="38">
        <v>100</v>
      </c>
      <c r="M24" s="38">
        <v>100</v>
      </c>
      <c r="N24" s="38">
        <v>100</v>
      </c>
      <c r="O24" s="38">
        <f t="shared" si="5"/>
        <v>600</v>
      </c>
      <c r="P24" s="10"/>
    </row>
    <row r="25" spans="1:16" ht="162" customHeight="1">
      <c r="A25" s="3"/>
      <c r="B25" s="50" t="s">
        <v>79</v>
      </c>
      <c r="C25" s="20" t="s">
        <v>23</v>
      </c>
      <c r="D25" s="14" t="s">
        <v>24</v>
      </c>
      <c r="E25" s="15" t="s">
        <v>81</v>
      </c>
      <c r="F25" s="14"/>
      <c r="G25" s="14"/>
      <c r="H25" s="18" t="s">
        <v>18</v>
      </c>
      <c r="I25" s="38">
        <v>0</v>
      </c>
      <c r="J25" s="38">
        <v>0</v>
      </c>
      <c r="K25" s="38">
        <v>0</v>
      </c>
      <c r="L25" s="38">
        <v>20</v>
      </c>
      <c r="M25" s="38">
        <v>20</v>
      </c>
      <c r="N25" s="38">
        <v>20</v>
      </c>
      <c r="O25" s="38">
        <f aca="true" t="shared" si="10" ref="O25:O35">N25+M25+L25+K25+J25+I25</f>
        <v>60</v>
      </c>
      <c r="P25" s="10"/>
    </row>
    <row r="26" spans="1:16" ht="47.25" customHeight="1">
      <c r="A26" s="60" t="s">
        <v>13</v>
      </c>
      <c r="B26" s="60" t="s">
        <v>14</v>
      </c>
      <c r="C26" s="60"/>
      <c r="D26" s="57"/>
      <c r="E26" s="57"/>
      <c r="F26" s="57" t="s">
        <v>35</v>
      </c>
      <c r="G26" s="52"/>
      <c r="H26" s="30" t="s">
        <v>27</v>
      </c>
      <c r="I26" s="36">
        <f aca="true" t="shared" si="11" ref="I26:N26">I27+I28</f>
        <v>242.6</v>
      </c>
      <c r="J26" s="36">
        <f t="shared" si="11"/>
        <v>6.7</v>
      </c>
      <c r="K26" s="36">
        <f t="shared" si="11"/>
        <v>6.7</v>
      </c>
      <c r="L26" s="36">
        <f t="shared" si="11"/>
        <v>50</v>
      </c>
      <c r="M26" s="36">
        <f t="shared" si="11"/>
        <v>50</v>
      </c>
      <c r="N26" s="36">
        <f t="shared" si="11"/>
        <v>50</v>
      </c>
      <c r="O26" s="37">
        <f t="shared" si="10"/>
        <v>406</v>
      </c>
      <c r="P26" s="10"/>
    </row>
    <row r="27" spans="1:16" ht="31.5">
      <c r="A27" s="61"/>
      <c r="B27" s="61"/>
      <c r="C27" s="61"/>
      <c r="D27" s="58"/>
      <c r="E27" s="58"/>
      <c r="F27" s="58"/>
      <c r="G27" s="53"/>
      <c r="H27" s="30" t="s">
        <v>26</v>
      </c>
      <c r="I27" s="36">
        <f aca="true" t="shared" si="12" ref="I27:N27">I29+I31</f>
        <v>207.6</v>
      </c>
      <c r="J27" s="36">
        <f t="shared" si="12"/>
        <v>6.7</v>
      </c>
      <c r="K27" s="36">
        <f t="shared" si="12"/>
        <v>6.7</v>
      </c>
      <c r="L27" s="36">
        <f t="shared" si="12"/>
        <v>0</v>
      </c>
      <c r="M27" s="36">
        <f t="shared" si="12"/>
        <v>0</v>
      </c>
      <c r="N27" s="36">
        <f t="shared" si="12"/>
        <v>0</v>
      </c>
      <c r="O27" s="37">
        <f t="shared" si="10"/>
        <v>221</v>
      </c>
      <c r="P27" s="10"/>
    </row>
    <row r="28" spans="1:16" ht="31.5">
      <c r="A28" s="62"/>
      <c r="B28" s="62"/>
      <c r="C28" s="62"/>
      <c r="D28" s="59"/>
      <c r="E28" s="59"/>
      <c r="F28" s="59"/>
      <c r="G28" s="54"/>
      <c r="H28" s="30" t="s">
        <v>18</v>
      </c>
      <c r="I28" s="36">
        <f aca="true" t="shared" si="13" ref="I28:N28">I32</f>
        <v>35</v>
      </c>
      <c r="J28" s="36">
        <f t="shared" si="13"/>
        <v>0</v>
      </c>
      <c r="K28" s="36">
        <f t="shared" si="13"/>
        <v>0</v>
      </c>
      <c r="L28" s="36">
        <f t="shared" si="13"/>
        <v>50</v>
      </c>
      <c r="M28" s="36">
        <f t="shared" si="13"/>
        <v>50</v>
      </c>
      <c r="N28" s="36">
        <f t="shared" si="13"/>
        <v>50</v>
      </c>
      <c r="O28" s="37">
        <f t="shared" si="10"/>
        <v>185</v>
      </c>
      <c r="P28" s="10"/>
    </row>
    <row r="29" spans="1:16" ht="75.75" customHeight="1">
      <c r="A29" s="27"/>
      <c r="B29" s="27" t="s">
        <v>29</v>
      </c>
      <c r="C29" s="27" t="s">
        <v>23</v>
      </c>
      <c r="D29" s="28" t="s">
        <v>24</v>
      </c>
      <c r="E29" s="28" t="s">
        <v>36</v>
      </c>
      <c r="F29" s="28" t="s">
        <v>38</v>
      </c>
      <c r="G29" s="29" t="s">
        <v>37</v>
      </c>
      <c r="H29" s="17" t="s">
        <v>53</v>
      </c>
      <c r="I29" s="39">
        <v>6.4</v>
      </c>
      <c r="J29" s="39">
        <v>6.7</v>
      </c>
      <c r="K29" s="39">
        <v>6.7</v>
      </c>
      <c r="L29" s="39">
        <v>0</v>
      </c>
      <c r="M29" s="39">
        <v>0</v>
      </c>
      <c r="N29" s="39">
        <v>0</v>
      </c>
      <c r="O29" s="41">
        <f t="shared" si="10"/>
        <v>19.8</v>
      </c>
      <c r="P29" s="10"/>
    </row>
    <row r="30" spans="1:16" ht="39.75" customHeight="1">
      <c r="A30" s="63"/>
      <c r="B30" s="83" t="s">
        <v>21</v>
      </c>
      <c r="C30" s="63" t="s">
        <v>23</v>
      </c>
      <c r="D30" s="15"/>
      <c r="E30" s="14"/>
      <c r="F30" s="14"/>
      <c r="G30" s="22"/>
      <c r="H30" s="17" t="s">
        <v>27</v>
      </c>
      <c r="I30" s="39">
        <f aca="true" t="shared" si="14" ref="I30:N30">I32+I31</f>
        <v>236.2</v>
      </c>
      <c r="J30" s="39">
        <f t="shared" si="14"/>
        <v>0</v>
      </c>
      <c r="K30" s="39">
        <f t="shared" si="14"/>
        <v>0</v>
      </c>
      <c r="L30" s="39">
        <f t="shared" si="14"/>
        <v>50</v>
      </c>
      <c r="M30" s="39">
        <f t="shared" si="14"/>
        <v>50</v>
      </c>
      <c r="N30" s="39">
        <f t="shared" si="14"/>
        <v>50</v>
      </c>
      <c r="O30" s="41">
        <f t="shared" si="10"/>
        <v>386.2</v>
      </c>
      <c r="P30" s="10"/>
    </row>
    <row r="31" spans="1:16" ht="75.75">
      <c r="A31" s="64"/>
      <c r="B31" s="84"/>
      <c r="C31" s="64"/>
      <c r="D31" s="21" t="s">
        <v>24</v>
      </c>
      <c r="E31" s="16" t="s">
        <v>42</v>
      </c>
      <c r="F31" s="16" t="s">
        <v>43</v>
      </c>
      <c r="G31" s="16" t="s">
        <v>34</v>
      </c>
      <c r="H31" s="17" t="s">
        <v>26</v>
      </c>
      <c r="I31" s="41">
        <v>201.2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f t="shared" si="10"/>
        <v>201.2</v>
      </c>
      <c r="P31" s="10"/>
    </row>
    <row r="32" spans="1:16" ht="118.5" customHeight="1">
      <c r="A32" s="65"/>
      <c r="B32" s="85"/>
      <c r="C32" s="65"/>
      <c r="D32" s="21" t="s">
        <v>24</v>
      </c>
      <c r="E32" s="16" t="s">
        <v>33</v>
      </c>
      <c r="F32" s="16" t="s">
        <v>43</v>
      </c>
      <c r="G32" s="16" t="s">
        <v>34</v>
      </c>
      <c r="H32" s="17" t="s">
        <v>18</v>
      </c>
      <c r="I32" s="41">
        <v>35</v>
      </c>
      <c r="J32" s="41">
        <v>0</v>
      </c>
      <c r="K32" s="41">
        <v>0</v>
      </c>
      <c r="L32" s="42">
        <v>50</v>
      </c>
      <c r="M32" s="41">
        <v>50</v>
      </c>
      <c r="N32" s="41">
        <v>50</v>
      </c>
      <c r="O32" s="41">
        <f t="shared" si="10"/>
        <v>185</v>
      </c>
      <c r="P32" s="10"/>
    </row>
    <row r="33" spans="1:16" ht="36" customHeight="1">
      <c r="A33" s="60" t="s">
        <v>15</v>
      </c>
      <c r="B33" s="60" t="s">
        <v>19</v>
      </c>
      <c r="C33" s="60"/>
      <c r="D33" s="55"/>
      <c r="E33" s="55"/>
      <c r="F33" s="55" t="s">
        <v>39</v>
      </c>
      <c r="G33" s="60"/>
      <c r="H33" s="30" t="s">
        <v>8</v>
      </c>
      <c r="I33" s="37">
        <f aca="true" t="shared" si="15" ref="I33:N34">I34</f>
        <v>460</v>
      </c>
      <c r="J33" s="37">
        <f t="shared" si="15"/>
        <v>460</v>
      </c>
      <c r="K33" s="37">
        <f t="shared" si="15"/>
        <v>460</v>
      </c>
      <c r="L33" s="37">
        <f t="shared" si="15"/>
        <v>460</v>
      </c>
      <c r="M33" s="37">
        <f t="shared" si="15"/>
        <v>460</v>
      </c>
      <c r="N33" s="37">
        <f t="shared" si="15"/>
        <v>460</v>
      </c>
      <c r="O33" s="37">
        <f t="shared" si="10"/>
        <v>2760</v>
      </c>
      <c r="P33" s="10"/>
    </row>
    <row r="34" spans="1:16" ht="49.5" customHeight="1">
      <c r="A34" s="61"/>
      <c r="B34" s="61"/>
      <c r="C34" s="61"/>
      <c r="D34" s="56"/>
      <c r="E34" s="56"/>
      <c r="F34" s="56"/>
      <c r="G34" s="61"/>
      <c r="H34" s="30" t="s">
        <v>45</v>
      </c>
      <c r="I34" s="37">
        <f t="shared" si="15"/>
        <v>460</v>
      </c>
      <c r="J34" s="37">
        <f t="shared" si="15"/>
        <v>460</v>
      </c>
      <c r="K34" s="37">
        <f t="shared" si="15"/>
        <v>460</v>
      </c>
      <c r="L34" s="37">
        <f t="shared" si="15"/>
        <v>460</v>
      </c>
      <c r="M34" s="37">
        <f t="shared" si="15"/>
        <v>460</v>
      </c>
      <c r="N34" s="37">
        <f t="shared" si="15"/>
        <v>460</v>
      </c>
      <c r="O34" s="37">
        <f t="shared" si="10"/>
        <v>2760</v>
      </c>
      <c r="P34" s="10"/>
    </row>
    <row r="35" spans="1:16" ht="78.75">
      <c r="A35" s="3"/>
      <c r="B35" s="3" t="s">
        <v>83</v>
      </c>
      <c r="C35" s="20" t="s">
        <v>23</v>
      </c>
      <c r="D35" s="15" t="s">
        <v>24</v>
      </c>
      <c r="E35" s="14" t="s">
        <v>40</v>
      </c>
      <c r="F35" s="14" t="s">
        <v>41</v>
      </c>
      <c r="G35" s="14" t="s">
        <v>34</v>
      </c>
      <c r="H35" s="17" t="s">
        <v>54</v>
      </c>
      <c r="I35" s="41">
        <v>460</v>
      </c>
      <c r="J35" s="41">
        <v>460</v>
      </c>
      <c r="K35" s="41">
        <v>460</v>
      </c>
      <c r="L35" s="41">
        <v>460</v>
      </c>
      <c r="M35" s="41">
        <v>460</v>
      </c>
      <c r="N35" s="41">
        <v>460</v>
      </c>
      <c r="O35" s="41">
        <f t="shared" si="10"/>
        <v>2760</v>
      </c>
      <c r="P35" s="10"/>
    </row>
    <row r="36" spans="1:16" ht="15.75">
      <c r="A36" s="89" t="s">
        <v>16</v>
      </c>
      <c r="B36" s="89" t="s">
        <v>17</v>
      </c>
      <c r="C36" s="89"/>
      <c r="D36" s="91"/>
      <c r="E36" s="91"/>
      <c r="F36" s="91"/>
      <c r="G36" s="91"/>
      <c r="H36" s="30" t="s">
        <v>25</v>
      </c>
      <c r="I36" s="37">
        <f>I37</f>
        <v>0</v>
      </c>
      <c r="J36" s="37">
        <f aca="true" t="shared" si="16" ref="J36:O36">J37</f>
        <v>0</v>
      </c>
      <c r="K36" s="37">
        <f t="shared" si="16"/>
        <v>0</v>
      </c>
      <c r="L36" s="37">
        <f t="shared" si="16"/>
        <v>37.5</v>
      </c>
      <c r="M36" s="37">
        <f t="shared" si="16"/>
        <v>35.8</v>
      </c>
      <c r="N36" s="37">
        <f t="shared" si="16"/>
        <v>100</v>
      </c>
      <c r="O36" s="37">
        <f t="shared" si="16"/>
        <v>173.3</v>
      </c>
      <c r="P36" s="10"/>
    </row>
    <row r="37" spans="1:18" ht="51.75" customHeight="1">
      <c r="A37" s="90"/>
      <c r="B37" s="90"/>
      <c r="C37" s="90"/>
      <c r="D37" s="92"/>
      <c r="E37" s="92"/>
      <c r="F37" s="92"/>
      <c r="G37" s="92"/>
      <c r="H37" s="44" t="s">
        <v>18</v>
      </c>
      <c r="I37" s="37">
        <f aca="true" t="shared" si="17" ref="I37:N37">I38+I39+I40+I41+I42+I43+I44+I45+I46+I47+I48+I49+I50+I51+I52</f>
        <v>0</v>
      </c>
      <c r="J37" s="37">
        <f t="shared" si="17"/>
        <v>0</v>
      </c>
      <c r="K37" s="37">
        <f t="shared" si="17"/>
        <v>0</v>
      </c>
      <c r="L37" s="37">
        <f t="shared" si="17"/>
        <v>37.5</v>
      </c>
      <c r="M37" s="37">
        <f t="shared" si="17"/>
        <v>35.8</v>
      </c>
      <c r="N37" s="37">
        <f t="shared" si="17"/>
        <v>100</v>
      </c>
      <c r="O37" s="37">
        <f>N37+M37+L37+K37+J37+I37</f>
        <v>173.3</v>
      </c>
      <c r="P37" s="10">
        <f>O38+O39+O40+O41+O42+O43+O44+O45+O46+O47+O48+O49+O50+O51+O52</f>
        <v>173.3</v>
      </c>
      <c r="Q37" s="2"/>
      <c r="R37" s="2"/>
    </row>
    <row r="38" spans="1:18" ht="41.25" customHeight="1">
      <c r="A38" s="43"/>
      <c r="B38" s="43" t="s">
        <v>58</v>
      </c>
      <c r="C38" s="43" t="s">
        <v>59</v>
      </c>
      <c r="D38" s="45"/>
      <c r="E38" s="45"/>
      <c r="F38" s="45"/>
      <c r="G38" s="43"/>
      <c r="H38" s="43" t="s">
        <v>18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100</v>
      </c>
      <c r="O38" s="41">
        <f>I38+J38+K38+L38+M38+N38</f>
        <v>100</v>
      </c>
      <c r="P38" s="10"/>
      <c r="Q38" s="2"/>
      <c r="R38" s="2"/>
    </row>
    <row r="39" spans="1:18" ht="37.5" customHeight="1">
      <c r="A39" s="43"/>
      <c r="B39" s="43" t="s">
        <v>60</v>
      </c>
      <c r="C39" s="43" t="s">
        <v>59</v>
      </c>
      <c r="D39" s="45"/>
      <c r="E39" s="45"/>
      <c r="F39" s="45"/>
      <c r="G39" s="43"/>
      <c r="H39" s="43" t="s">
        <v>18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1">
        <f aca="true" t="shared" si="18" ref="O39:O52">I39+J39+K39+L39+M39+N39</f>
        <v>0</v>
      </c>
      <c r="P39" s="10"/>
      <c r="Q39" s="2"/>
      <c r="R39" s="2"/>
    </row>
    <row r="40" spans="1:18" ht="29.25" customHeight="1">
      <c r="A40" s="43"/>
      <c r="B40" s="43" t="s">
        <v>61</v>
      </c>
      <c r="C40" s="43" t="s">
        <v>59</v>
      </c>
      <c r="D40" s="45"/>
      <c r="E40" s="45"/>
      <c r="F40" s="45"/>
      <c r="G40" s="43"/>
      <c r="H40" s="43" t="s">
        <v>18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1">
        <f t="shared" si="18"/>
        <v>0</v>
      </c>
      <c r="P40" s="10"/>
      <c r="Q40" s="2"/>
      <c r="R40" s="2"/>
    </row>
    <row r="41" spans="1:18" ht="21" customHeight="1">
      <c r="A41" s="43"/>
      <c r="B41" s="43" t="s">
        <v>62</v>
      </c>
      <c r="C41" s="43" t="s">
        <v>59</v>
      </c>
      <c r="D41" s="45"/>
      <c r="E41" s="45"/>
      <c r="F41" s="45"/>
      <c r="G41" s="43"/>
      <c r="H41" s="43" t="s">
        <v>18</v>
      </c>
      <c r="I41" s="46">
        <v>0</v>
      </c>
      <c r="J41" s="46">
        <v>0</v>
      </c>
      <c r="K41" s="46">
        <v>0</v>
      </c>
      <c r="L41" s="46">
        <v>32</v>
      </c>
      <c r="M41" s="46">
        <v>0</v>
      </c>
      <c r="N41" s="46">
        <v>0</v>
      </c>
      <c r="O41" s="41">
        <f t="shared" si="18"/>
        <v>32</v>
      </c>
      <c r="P41" s="10"/>
      <c r="Q41" s="2"/>
      <c r="R41" s="2"/>
    </row>
    <row r="42" spans="1:18" ht="21" customHeight="1">
      <c r="A42" s="43"/>
      <c r="B42" s="43" t="s">
        <v>64</v>
      </c>
      <c r="C42" s="43" t="s">
        <v>59</v>
      </c>
      <c r="D42" s="45"/>
      <c r="E42" s="45"/>
      <c r="F42" s="45"/>
      <c r="G42" s="43"/>
      <c r="H42" s="43" t="s">
        <v>18</v>
      </c>
      <c r="I42" s="46">
        <v>0</v>
      </c>
      <c r="J42" s="46">
        <v>0</v>
      </c>
      <c r="K42" s="46">
        <v>0</v>
      </c>
      <c r="L42" s="46">
        <v>5.5</v>
      </c>
      <c r="M42" s="46">
        <v>0</v>
      </c>
      <c r="N42" s="46">
        <v>0</v>
      </c>
      <c r="O42" s="41">
        <f t="shared" si="18"/>
        <v>5.5</v>
      </c>
      <c r="P42" s="10"/>
      <c r="Q42" s="2"/>
      <c r="R42" s="2"/>
    </row>
    <row r="43" spans="1:18" ht="34.5" customHeight="1">
      <c r="A43" s="43"/>
      <c r="B43" s="43" t="s">
        <v>63</v>
      </c>
      <c r="C43" s="43" t="s">
        <v>59</v>
      </c>
      <c r="D43" s="45"/>
      <c r="E43" s="45"/>
      <c r="F43" s="45"/>
      <c r="G43" s="43"/>
      <c r="H43" s="43" t="s">
        <v>18</v>
      </c>
      <c r="I43" s="46">
        <v>0</v>
      </c>
      <c r="J43" s="46">
        <v>0</v>
      </c>
      <c r="K43" s="46">
        <v>0</v>
      </c>
      <c r="L43" s="46">
        <v>0</v>
      </c>
      <c r="M43" s="46">
        <v>0.8</v>
      </c>
      <c r="N43" s="46">
        <v>0</v>
      </c>
      <c r="O43" s="41">
        <f t="shared" si="18"/>
        <v>0.8</v>
      </c>
      <c r="P43" s="10"/>
      <c r="Q43" s="2"/>
      <c r="R43" s="2"/>
    </row>
    <row r="44" spans="1:18" ht="34.5" customHeight="1">
      <c r="A44" s="43"/>
      <c r="B44" s="43" t="s">
        <v>65</v>
      </c>
      <c r="C44" s="43" t="s">
        <v>59</v>
      </c>
      <c r="D44" s="45"/>
      <c r="E44" s="45"/>
      <c r="F44" s="45"/>
      <c r="G44" s="43"/>
      <c r="H44" s="43" t="s">
        <v>18</v>
      </c>
      <c r="I44" s="46">
        <v>0</v>
      </c>
      <c r="J44" s="46">
        <v>0</v>
      </c>
      <c r="K44" s="46">
        <v>0</v>
      </c>
      <c r="L44" s="46">
        <v>0</v>
      </c>
      <c r="M44" s="46">
        <v>35</v>
      </c>
      <c r="N44" s="46">
        <v>0</v>
      </c>
      <c r="O44" s="41">
        <f t="shared" si="18"/>
        <v>35</v>
      </c>
      <c r="P44" s="10"/>
      <c r="Q44" s="2"/>
      <c r="R44" s="2"/>
    </row>
    <row r="45" spans="1:18" ht="34.5" customHeight="1">
      <c r="A45" s="43"/>
      <c r="B45" s="43" t="s">
        <v>66</v>
      </c>
      <c r="C45" s="43" t="s">
        <v>73</v>
      </c>
      <c r="D45" s="45"/>
      <c r="E45" s="45"/>
      <c r="F45" s="45"/>
      <c r="G45" s="43"/>
      <c r="H45" s="43" t="s">
        <v>18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1">
        <f t="shared" si="18"/>
        <v>0</v>
      </c>
      <c r="P45" s="10"/>
      <c r="Q45" s="2"/>
      <c r="R45" s="2"/>
    </row>
    <row r="46" spans="1:18" ht="34.5" customHeight="1">
      <c r="A46" s="43"/>
      <c r="B46" s="43" t="s">
        <v>67</v>
      </c>
      <c r="C46" s="43" t="s">
        <v>73</v>
      </c>
      <c r="D46" s="45"/>
      <c r="E46" s="45"/>
      <c r="F46" s="45"/>
      <c r="G46" s="43"/>
      <c r="H46" s="43" t="s">
        <v>18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1">
        <f t="shared" si="18"/>
        <v>0</v>
      </c>
      <c r="P46" s="10"/>
      <c r="Q46" s="2"/>
      <c r="R46" s="2"/>
    </row>
    <row r="47" spans="1:18" ht="34.5" customHeight="1">
      <c r="A47" s="47"/>
      <c r="B47" s="49" t="s">
        <v>68</v>
      </c>
      <c r="C47" s="48" t="s">
        <v>72</v>
      </c>
      <c r="D47" s="45"/>
      <c r="E47" s="45"/>
      <c r="F47" s="45"/>
      <c r="G47" s="43"/>
      <c r="H47" s="43" t="s">
        <v>18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1">
        <f t="shared" si="18"/>
        <v>0</v>
      </c>
      <c r="P47" s="10"/>
      <c r="Q47" s="2"/>
      <c r="R47" s="2"/>
    </row>
    <row r="48" spans="1:18" ht="34.5" customHeight="1">
      <c r="A48" s="47"/>
      <c r="B48" s="49" t="s">
        <v>69</v>
      </c>
      <c r="C48" s="48" t="s">
        <v>72</v>
      </c>
      <c r="D48" s="45"/>
      <c r="E48" s="45"/>
      <c r="F48" s="45"/>
      <c r="G48" s="43"/>
      <c r="H48" s="43" t="s">
        <v>18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1">
        <f t="shared" si="18"/>
        <v>0</v>
      </c>
      <c r="P48" s="10"/>
      <c r="Q48" s="2"/>
      <c r="R48" s="2"/>
    </row>
    <row r="49" spans="1:18" ht="34.5" customHeight="1">
      <c r="A49" s="47"/>
      <c r="B49" s="49" t="s">
        <v>70</v>
      </c>
      <c r="C49" s="48" t="s">
        <v>72</v>
      </c>
      <c r="D49" s="45"/>
      <c r="E49" s="45"/>
      <c r="F49" s="45"/>
      <c r="G49" s="43"/>
      <c r="H49" s="43" t="s">
        <v>18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1">
        <f t="shared" si="18"/>
        <v>0</v>
      </c>
      <c r="P49" s="10"/>
      <c r="Q49" s="2"/>
      <c r="R49" s="2"/>
    </row>
    <row r="50" spans="1:18" ht="34.5" customHeight="1">
      <c r="A50" s="47"/>
      <c r="B50" s="49" t="s">
        <v>71</v>
      </c>
      <c r="C50" s="48" t="s">
        <v>72</v>
      </c>
      <c r="D50" s="45"/>
      <c r="E50" s="45"/>
      <c r="F50" s="45"/>
      <c r="G50" s="43"/>
      <c r="H50" s="43" t="s">
        <v>18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1">
        <f t="shared" si="18"/>
        <v>0</v>
      </c>
      <c r="P50" s="10"/>
      <c r="Q50" s="2"/>
      <c r="R50" s="2"/>
    </row>
    <row r="51" spans="1:18" ht="63" customHeight="1">
      <c r="A51" s="43"/>
      <c r="B51" s="20" t="s">
        <v>74</v>
      </c>
      <c r="C51" s="43" t="s">
        <v>76</v>
      </c>
      <c r="D51" s="45"/>
      <c r="E51" s="45"/>
      <c r="F51" s="45"/>
      <c r="G51" s="43"/>
      <c r="H51" s="43" t="s">
        <v>18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1">
        <f t="shared" si="18"/>
        <v>0</v>
      </c>
      <c r="P51" s="10"/>
      <c r="Q51" s="2"/>
      <c r="R51" s="2"/>
    </row>
    <row r="52" spans="1:18" ht="73.5" customHeight="1">
      <c r="A52" s="43"/>
      <c r="B52" s="20" t="s">
        <v>75</v>
      </c>
      <c r="C52" s="43" t="s">
        <v>76</v>
      </c>
      <c r="D52" s="45"/>
      <c r="E52" s="45"/>
      <c r="F52" s="45"/>
      <c r="G52" s="43"/>
      <c r="H52" s="43" t="s">
        <v>18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1">
        <f t="shared" si="18"/>
        <v>0</v>
      </c>
      <c r="P52" s="10"/>
      <c r="Q52" s="2"/>
      <c r="R52" s="2"/>
    </row>
  </sheetData>
  <sheetProtection/>
  <mergeCells count="45">
    <mergeCell ref="F36:F37"/>
    <mergeCell ref="G36:G37"/>
    <mergeCell ref="A36:A37"/>
    <mergeCell ref="D15:D16"/>
    <mergeCell ref="E15:E16"/>
    <mergeCell ref="G15:G16"/>
    <mergeCell ref="F15:F16"/>
    <mergeCell ref="D33:D34"/>
    <mergeCell ref="B11:B14"/>
    <mergeCell ref="B36:B37"/>
    <mergeCell ref="F33:F34"/>
    <mergeCell ref="G33:G34"/>
    <mergeCell ref="A33:A34"/>
    <mergeCell ref="B33:B34"/>
    <mergeCell ref="C33:C34"/>
    <mergeCell ref="C36:C37"/>
    <mergeCell ref="D36:D37"/>
    <mergeCell ref="E36:E37"/>
    <mergeCell ref="A26:A28"/>
    <mergeCell ref="B26:B28"/>
    <mergeCell ref="C15:C16"/>
    <mergeCell ref="C20:C22"/>
    <mergeCell ref="B20:B22"/>
    <mergeCell ref="B30:B32"/>
    <mergeCell ref="A20:A22"/>
    <mergeCell ref="B15:B16"/>
    <mergeCell ref="A15:A16"/>
    <mergeCell ref="A30:A32"/>
    <mergeCell ref="J1:N5"/>
    <mergeCell ref="A7:N7"/>
    <mergeCell ref="D8:G8"/>
    <mergeCell ref="J8:O8"/>
    <mergeCell ref="E11:E14"/>
    <mergeCell ref="F11:F14"/>
    <mergeCell ref="G11:G14"/>
    <mergeCell ref="D11:D14"/>
    <mergeCell ref="C11:C14"/>
    <mergeCell ref="A11:A14"/>
    <mergeCell ref="G26:G28"/>
    <mergeCell ref="E33:E34"/>
    <mergeCell ref="D26:D28"/>
    <mergeCell ref="E26:E28"/>
    <mergeCell ref="C26:C28"/>
    <mergeCell ref="C30:C32"/>
    <mergeCell ref="F26:F28"/>
  </mergeCells>
  <printOptions/>
  <pageMargins left="0.4" right="0.15748031496062992" top="0.31496062992125984" bottom="0.1968503937007874" header="0.31496062992125984" footer="0.2362204724409449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2019-01-22T09:04:56Z</cp:lastPrinted>
  <dcterms:created xsi:type="dcterms:W3CDTF">2013-03-27T06:03:47Z</dcterms:created>
  <dcterms:modified xsi:type="dcterms:W3CDTF">2019-01-22T11:17:29Z</dcterms:modified>
  <cp:category/>
  <cp:version/>
  <cp:contentType/>
  <cp:contentStatus/>
</cp:coreProperties>
</file>